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TO CO DIEN- CO DIEN TU\"/>
    </mc:Choice>
  </mc:AlternateContent>
  <bookViews>
    <workbookView xWindow="0" yWindow="0" windowWidth="20490" windowHeight="7755"/>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J80" i="1" l="1"/>
  <c r="H80" i="1"/>
  <c r="F80" i="1"/>
  <c r="C78" i="1"/>
  <c r="C79" i="1" s="1"/>
  <c r="D78" i="1"/>
  <c r="H78" i="1"/>
  <c r="D79" i="1" l="1"/>
  <c r="D80" i="1" s="1"/>
  <c r="I78" i="1"/>
  <c r="H79" i="1"/>
  <c r="I79" i="1" s="1"/>
  <c r="E78" i="1"/>
  <c r="E79" i="1" l="1"/>
</calcChain>
</file>

<file path=xl/sharedStrings.xml><?xml version="1.0" encoding="utf-8"?>
<sst xmlns="http://schemas.openxmlformats.org/spreadsheetml/2006/main" count="95" uniqueCount="93">
  <si>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</si>
  <si>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</si>
  <si>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</si>
  <si>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</si>
  <si>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</si>
  <si>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</si>
  <si>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</si>
  <si>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</si>
  <si>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</si>
  <si>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</si>
  <si>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</si>
  <si>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</si>
  <si>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</si>
  <si>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</si>
  <si>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</si>
  <si>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</si>
  <si>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</si>
  <si>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</si>
  <si>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</si>
  <si>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</si>
  <si>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</si>
  <si>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</si>
  <si>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</si>
  <si>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</si>
  <si>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</si>
  <si>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</si>
  <si>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</si>
  <si>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</si>
  <si>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</si>
  <si>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</si>
  <si>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</si>
  <si>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</si>
  <si>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</si>
  <si>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</si>
  <si>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</si>
  <si>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</si>
  <si>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</si>
  <si>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</si>
  <si>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</si>
  <si>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</si>
  <si>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</si>
  <si>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</si>
  <si>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</si>
  <si>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</si>
  <si>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</si>
  <si>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</si>
  <si>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</si>
  <si>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</si>
  <si>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</si>
  <si>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</si>
  <si>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</si>
  <si>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</si>
  <si>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</si>
  <si>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</si>
  <si>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</si>
  <si>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</si>
  <si>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</si>
  <si>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</si>
  <si>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</si>
  <si>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</si>
  <si>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</si>
  <si>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</si>
  <si>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</si>
  <si>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</si>
  <si>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</si>
  <si>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</si>
  <si>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</si>
  <si>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</si>
  <si>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</si>
  <si>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</si>
  <si>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</si>
  <si>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</si>
  <si>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</si>
  <si>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</si>
  <si>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</si>
  <si>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</si>
  <si>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</si>
  <si>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</si>
  <si>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</si>
  <si>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</si>
  <si>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</si>
  <si>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điện - Cơ điện tử</t>
  </si>
  <si>
    <t xml:space="preserve">         Cấp trình độ giảng dạy: Cao đẳng</t>
  </si>
  <si>
    <r>
      <t xml:space="preserve">         Họ và tên: </t>
    </r>
    <r>
      <rPr>
        <b/>
        <sz val="13"/>
        <color rgb="FF000000"/>
        <rFont val="Times New Roman"/>
        <family val="1"/>
      </rPr>
      <t>NGUYỄN NGỌC QUỲNH</t>
    </r>
  </si>
  <si>
    <t xml:space="preserve">         Nhiệm vụ được phân công giảng dạy (Lý thuyết, thực hành, tích hợp): Lý thuyết, thực hành. </t>
  </si>
  <si>
    <t>Toeic 585</t>
  </si>
  <si>
    <t>Chứng chỉ A</t>
  </si>
  <si>
    <t>Chứng chỉ sư phạm</t>
  </si>
  <si>
    <t>Dạy trên 12 tháng.</t>
  </si>
  <si>
    <t>Làm đề cương CDIO</t>
  </si>
  <si>
    <t>Bằng thạc sĩ cơ khí
Bằng kỹ sư Cơ khí tin học kỹ thuật
Bằng trung học Sửa chữa cơ khí</t>
  </si>
  <si>
    <t>Bảng điểm NCKH</t>
  </si>
  <si>
    <t>Sử dụng Auotcad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</si>
</sst>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2" zoomScale="115" zoomScaleNormal="115" workbookViewId="0">
      <selection activeCell="J31" sqref="J3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83</v>
      </c>
      <c r="B8" s="66"/>
      <c r="C8" s="66"/>
      <c r="D8" s="66"/>
      <c r="E8" s="66"/>
      <c r="F8" s="66"/>
      <c r="G8" s="66"/>
      <c r="H8" s="66"/>
      <c r="I8" s="66"/>
      <c r="J8" s="66"/>
    </row>
    <row r="9" spans="1:13" ht="16.5" x14ac:dyDescent="0.25">
      <c r="A9" s="66" t="s">
        <v>81</v>
      </c>
      <c r="B9" s="66"/>
      <c r="C9" s="66"/>
      <c r="D9" s="66"/>
      <c r="E9" s="66"/>
      <c r="F9" s="66"/>
      <c r="G9" s="66"/>
      <c r="H9" s="66"/>
      <c r="I9" s="66"/>
      <c r="J9" s="66"/>
    </row>
    <row r="10" spans="1:13" ht="16.5" x14ac:dyDescent="0.25">
      <c r="A10" s="66" t="s">
        <v>82</v>
      </c>
      <c r="B10" s="66"/>
      <c r="C10" s="66"/>
      <c r="D10" s="66"/>
      <c r="E10" s="66"/>
      <c r="F10" s="66"/>
      <c r="G10" s="66"/>
      <c r="H10" s="66"/>
      <c r="I10" s="66"/>
      <c r="J10" s="66"/>
    </row>
    <row r="11" spans="1:13" ht="20.45" customHeight="1" x14ac:dyDescent="0.25">
      <c r="A11" s="33" t="s">
        <v>84</v>
      </c>
      <c r="B11" s="33"/>
      <c r="C11" s="33"/>
      <c r="D11" s="33"/>
      <c r="E11" s="33"/>
      <c r="F11" s="33"/>
      <c r="G11" s="33"/>
      <c r="H11" s="33"/>
      <c r="I11" s="33"/>
      <c r="J11" s="33"/>
    </row>
    <row r="12" spans="1:13" ht="54" customHeight="1" x14ac:dyDescent="0.25">
      <c r="A12" s="62" t="s">
        <v>80</v>
      </c>
      <c r="B12" s="62"/>
      <c r="C12" s="62"/>
      <c r="D12" s="62"/>
      <c r="E12" s="62"/>
      <c r="F12" s="62"/>
      <c r="G12" s="62"/>
      <c r="H12" s="62"/>
      <c r="I12" s="62"/>
      <c r="J12" s="62"/>
    </row>
    <row r="13" spans="1:13" ht="9.6" customHeight="1" thickBot="1" x14ac:dyDescent="0.4">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4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13</v>
      </c>
      <c r="H16" s="21">
        <f>SUM(H17,H24,H27)</f>
        <v>13</v>
      </c>
      <c r="I16" s="22">
        <f t="shared" ref="I16:I47" si="0">(H16/B16)</f>
        <v>0.65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7</v>
      </c>
      <c r="H17" s="24">
        <f>SUM(H18:H23)</f>
        <v>7</v>
      </c>
      <c r="I17" s="26">
        <f t="shared" si="0"/>
        <v>0.58333333333333337</v>
      </c>
      <c r="J17" s="24" t="str">
        <f>IF(I17&gt;=0.5,"Đạt","Không đạt")</f>
        <v>Đạt</v>
      </c>
    </row>
    <row r="18" spans="1:10" ht="172.5" thickBot="1" x14ac:dyDescent="0.3">
      <c r="A18" s="4" t="s">
        <v>6</v>
      </c>
      <c r="B18" s="42">
        <v>2</v>
      </c>
      <c r="C18" s="3">
        <v>2</v>
      </c>
      <c r="D18" s="36">
        <v>2</v>
      </c>
      <c r="E18" s="44">
        <f>(D18/B18)</f>
        <v>1</v>
      </c>
      <c r="F18" s="51"/>
      <c r="G18" s="59">
        <v>2</v>
      </c>
      <c r="H18" s="15">
        <v>2</v>
      </c>
      <c r="I18" s="16">
        <f t="shared" si="0"/>
        <v>1</v>
      </c>
      <c r="J18" s="54" t="s">
        <v>90</v>
      </c>
    </row>
    <row r="19" spans="1:10" ht="24.75" thickBot="1" x14ac:dyDescent="0.3">
      <c r="A19" s="6" t="s">
        <v>7</v>
      </c>
      <c r="B19" s="42">
        <v>2</v>
      </c>
      <c r="C19" s="3">
        <v>2</v>
      </c>
      <c r="D19" s="36">
        <v>2</v>
      </c>
      <c r="E19" s="44">
        <f t="shared" ref="E19:E23" si="1">(D19/B19)</f>
        <v>1</v>
      </c>
      <c r="F19" s="51"/>
      <c r="G19" s="59">
        <v>1</v>
      </c>
      <c r="H19" s="15">
        <v>1</v>
      </c>
      <c r="I19" s="16">
        <f t="shared" si="0"/>
        <v>0.5</v>
      </c>
      <c r="J19" s="54"/>
    </row>
    <row r="20" spans="1:10" ht="24.75" thickBot="1" x14ac:dyDescent="0.3">
      <c r="A20" s="6" t="s">
        <v>8</v>
      </c>
      <c r="B20" s="42">
        <v>2</v>
      </c>
      <c r="C20" s="3">
        <v>2</v>
      </c>
      <c r="D20" s="36">
        <v>2</v>
      </c>
      <c r="E20" s="44">
        <f t="shared" si="1"/>
        <v>1</v>
      </c>
      <c r="F20" s="51"/>
      <c r="G20" s="59">
        <v>1</v>
      </c>
      <c r="H20" s="15">
        <v>1</v>
      </c>
      <c r="I20" s="16">
        <f t="shared" si="0"/>
        <v>0.5</v>
      </c>
      <c r="J20" s="54"/>
    </row>
    <row r="21" spans="1:10" ht="60.75" thickBot="1" x14ac:dyDescent="0.3">
      <c r="A21" s="6" t="s">
        <v>9</v>
      </c>
      <c r="B21" s="42">
        <v>2</v>
      </c>
      <c r="C21" s="3">
        <v>2</v>
      </c>
      <c r="D21" s="36">
        <v>2</v>
      </c>
      <c r="E21" s="44">
        <f t="shared" si="1"/>
        <v>1</v>
      </c>
      <c r="F21" s="51"/>
      <c r="G21" s="59">
        <v>2</v>
      </c>
      <c r="H21" s="15">
        <v>2</v>
      </c>
      <c r="I21" s="16">
        <f t="shared" si="0"/>
        <v>1</v>
      </c>
      <c r="J21" s="54"/>
    </row>
    <row r="22" spans="1:10" ht="36.75" thickBot="1" x14ac:dyDescent="0.3">
      <c r="A22" s="6" t="s">
        <v>10</v>
      </c>
      <c r="B22" s="42">
        <v>2</v>
      </c>
      <c r="C22" s="3">
        <v>2</v>
      </c>
      <c r="D22" s="36">
        <v>2</v>
      </c>
      <c r="E22" s="44">
        <f t="shared" si="1"/>
        <v>1</v>
      </c>
      <c r="F22" s="51"/>
      <c r="G22" s="59">
        <v>1</v>
      </c>
      <c r="H22" s="15">
        <v>1</v>
      </c>
      <c r="I22" s="16">
        <f t="shared" si="0"/>
        <v>0.5</v>
      </c>
      <c r="J22" s="54"/>
    </row>
    <row r="23" spans="1:10" ht="48.75" thickBot="1" x14ac:dyDescent="0.3">
      <c r="A23" s="6" t="s">
        <v>11</v>
      </c>
      <c r="B23" s="42">
        <v>2</v>
      </c>
      <c r="C23" s="3">
        <v>2</v>
      </c>
      <c r="D23" s="36">
        <v>2</v>
      </c>
      <c r="E23" s="44">
        <f t="shared" si="1"/>
        <v>1</v>
      </c>
      <c r="F23" s="51"/>
      <c r="G23" s="59">
        <v>0</v>
      </c>
      <c r="H23" s="15">
        <v>0</v>
      </c>
      <c r="I23" s="16">
        <f t="shared" si="0"/>
        <v>0</v>
      </c>
      <c r="J23" s="54"/>
    </row>
    <row r="24" spans="1:10" s="17" customFormat="1" ht="32.25" thickBot="1" x14ac:dyDescent="0.3">
      <c r="A24" s="23" t="s">
        <v>12</v>
      </c>
      <c r="B24" s="24">
        <f>SUM(B25:B26)</f>
        <v>4</v>
      </c>
      <c r="C24" s="24">
        <f>SUM(C25:C26)</f>
        <v>4</v>
      </c>
      <c r="D24" s="24">
        <v>2</v>
      </c>
      <c r="E24" s="25">
        <f>(D24/B24)</f>
        <v>0.5</v>
      </c>
      <c r="F24" s="24" t="str">
        <f>IF(E24&gt;=0.5,"Đạt","Không đạt")</f>
        <v>Đạt</v>
      </c>
      <c r="G24" s="24">
        <f>SUM(G25:G26)</f>
        <v>2</v>
      </c>
      <c r="H24" s="24">
        <f>SUM(H25:H26)</f>
        <v>2</v>
      </c>
      <c r="I24" s="26">
        <f>(H24/B24)</f>
        <v>0.5</v>
      </c>
      <c r="J24" s="45" t="str">
        <f>IF(I24&gt;=0.5,"Đạt","Không đạt")</f>
        <v>Đạt</v>
      </c>
    </row>
    <row r="25" spans="1:10" ht="264.75" thickBot="1" x14ac:dyDescent="0.3">
      <c r="A25" s="6" t="s">
        <v>70</v>
      </c>
      <c r="B25" s="43">
        <v>2</v>
      </c>
      <c r="C25" s="7">
        <v>2</v>
      </c>
      <c r="D25" s="36">
        <v>0</v>
      </c>
      <c r="E25" s="44">
        <f t="shared" ref="E25:E26" si="2">(D25/B25)</f>
        <v>0</v>
      </c>
      <c r="F25" s="55"/>
      <c r="G25" s="59">
        <v>2</v>
      </c>
      <c r="H25" s="15">
        <v>2</v>
      </c>
      <c r="I25" s="16">
        <f t="shared" si="0"/>
        <v>1</v>
      </c>
      <c r="J25" s="56" t="s">
        <v>85</v>
      </c>
    </row>
    <row r="26" spans="1:10" ht="64.5" thickBot="1" x14ac:dyDescent="0.3">
      <c r="A26" s="4" t="s">
        <v>13</v>
      </c>
      <c r="B26" s="42">
        <v>2</v>
      </c>
      <c r="C26" s="3">
        <v>2</v>
      </c>
      <c r="D26" s="36">
        <v>2</v>
      </c>
      <c r="E26" s="44">
        <f t="shared" si="2"/>
        <v>1</v>
      </c>
      <c r="F26" s="51"/>
      <c r="G26" s="59">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4</v>
      </c>
      <c r="H27" s="24">
        <f>SUM(H28:H29)</f>
        <v>4</v>
      </c>
      <c r="I27" s="26">
        <f>(H27/B27)</f>
        <v>1</v>
      </c>
      <c r="J27" s="46" t="str">
        <f>IF(I27&gt;=0.5,"Đạt","Không đạt")</f>
        <v>Đạt</v>
      </c>
    </row>
    <row r="28" spans="1:10" ht="96.75" thickBot="1" x14ac:dyDescent="0.3">
      <c r="A28" s="6" t="s">
        <v>15</v>
      </c>
      <c r="B28" s="42">
        <v>2</v>
      </c>
      <c r="C28" s="3">
        <v>2</v>
      </c>
      <c r="D28" s="36">
        <v>2</v>
      </c>
      <c r="E28" s="44">
        <f t="shared" ref="E28:E29" si="3">(D28/B28)</f>
        <v>1</v>
      </c>
      <c r="F28" s="51"/>
      <c r="G28" s="59">
        <v>2</v>
      </c>
      <c r="H28" s="15">
        <v>2</v>
      </c>
      <c r="I28" s="16">
        <f t="shared" si="0"/>
        <v>1</v>
      </c>
      <c r="J28" s="54" t="s">
        <v>86</v>
      </c>
    </row>
    <row r="29" spans="1:10" ht="40.5" thickBot="1" x14ac:dyDescent="0.3">
      <c r="A29" s="4" t="s">
        <v>16</v>
      </c>
      <c r="B29" s="42">
        <v>2</v>
      </c>
      <c r="C29" s="3">
        <v>2</v>
      </c>
      <c r="D29" s="36">
        <v>2</v>
      </c>
      <c r="E29" s="44">
        <f t="shared" si="3"/>
        <v>1</v>
      </c>
      <c r="F29" s="51"/>
      <c r="G29" s="59">
        <v>2</v>
      </c>
      <c r="H29" s="15">
        <v>2</v>
      </c>
      <c r="I29" s="16">
        <f t="shared" si="0"/>
        <v>1</v>
      </c>
      <c r="J29" s="54" t="s">
        <v>92</v>
      </c>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42</v>
      </c>
      <c r="H30" s="21">
        <f>SUM(H31,H34,H41,H46,H49,H52,H55,H60,H63)</f>
        <v>42</v>
      </c>
      <c r="I30" s="22">
        <f t="shared" si="0"/>
        <v>0.80769230769230771</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v>2</v>
      </c>
      <c r="H32" s="15">
        <v>2</v>
      </c>
      <c r="I32" s="16">
        <f t="shared" si="0"/>
        <v>1</v>
      </c>
      <c r="J32" s="61" t="s">
        <v>87</v>
      </c>
    </row>
    <row r="33" spans="1:10" ht="24.75" thickBot="1" x14ac:dyDescent="0.3">
      <c r="A33" s="6" t="s">
        <v>20</v>
      </c>
      <c r="B33" s="42">
        <v>2</v>
      </c>
      <c r="C33" s="3">
        <v>2</v>
      </c>
      <c r="D33" s="36">
        <v>2</v>
      </c>
      <c r="E33" s="44">
        <f t="shared" si="4"/>
        <v>1</v>
      </c>
      <c r="F33" s="3"/>
      <c r="G33" s="59">
        <v>2</v>
      </c>
      <c r="H33" s="15">
        <v>2</v>
      </c>
      <c r="I33" s="16">
        <f t="shared" si="0"/>
        <v>1</v>
      </c>
      <c r="J33" s="61" t="s">
        <v>88</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8</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59">
        <v>2</v>
      </c>
      <c r="H35" s="15">
        <v>2</v>
      </c>
      <c r="I35" s="16">
        <f t="shared" si="0"/>
        <v>1</v>
      </c>
      <c r="J35" s="52"/>
    </row>
    <row r="36" spans="1:10" ht="36.75" thickBot="1" x14ac:dyDescent="0.3">
      <c r="A36" s="6" t="s">
        <v>23</v>
      </c>
      <c r="B36" s="42">
        <v>2</v>
      </c>
      <c r="C36" s="3">
        <v>2</v>
      </c>
      <c r="D36" s="36">
        <v>2</v>
      </c>
      <c r="E36" s="44">
        <f t="shared" si="5"/>
        <v>1</v>
      </c>
      <c r="F36" s="51"/>
      <c r="G36" s="59">
        <v>2</v>
      </c>
      <c r="H36" s="15">
        <v>2</v>
      </c>
      <c r="I36" s="16">
        <f t="shared" si="0"/>
        <v>1</v>
      </c>
      <c r="J36" s="52"/>
    </row>
    <row r="37" spans="1:10" ht="48.75" thickBot="1" x14ac:dyDescent="0.3">
      <c r="A37" s="6" t="s">
        <v>24</v>
      </c>
      <c r="B37" s="42">
        <v>2</v>
      </c>
      <c r="C37" s="3">
        <v>2</v>
      </c>
      <c r="D37" s="36">
        <v>2</v>
      </c>
      <c r="E37" s="44">
        <f t="shared" si="5"/>
        <v>1</v>
      </c>
      <c r="F37" s="51"/>
      <c r="G37" s="59">
        <v>2</v>
      </c>
      <c r="H37" s="15">
        <v>2</v>
      </c>
      <c r="I37" s="16">
        <f t="shared" si="0"/>
        <v>1</v>
      </c>
      <c r="J37" s="52"/>
    </row>
    <row r="38" spans="1:10" ht="36.75" thickBot="1" x14ac:dyDescent="0.3">
      <c r="A38" s="6" t="s">
        <v>25</v>
      </c>
      <c r="B38" s="42">
        <v>2</v>
      </c>
      <c r="C38" s="3">
        <v>2</v>
      </c>
      <c r="D38" s="36">
        <v>2</v>
      </c>
      <c r="E38" s="44">
        <f t="shared" si="5"/>
        <v>1</v>
      </c>
      <c r="F38" s="51"/>
      <c r="G38" s="59">
        <v>2</v>
      </c>
      <c r="H38" s="15">
        <v>2</v>
      </c>
      <c r="I38" s="16">
        <f t="shared" si="0"/>
        <v>1</v>
      </c>
      <c r="J38" s="52"/>
    </row>
    <row r="39" spans="1:10" ht="24.75" thickBot="1" x14ac:dyDescent="0.3">
      <c r="A39" s="6" t="s">
        <v>26</v>
      </c>
      <c r="B39" s="42">
        <v>2</v>
      </c>
      <c r="C39" s="3">
        <v>2</v>
      </c>
      <c r="D39" s="36">
        <v>2</v>
      </c>
      <c r="E39" s="44">
        <f t="shared" si="5"/>
        <v>1</v>
      </c>
      <c r="F39" s="51"/>
      <c r="G39" s="59">
        <v>0</v>
      </c>
      <c r="H39" s="15">
        <v>0</v>
      </c>
      <c r="I39" s="16">
        <f t="shared" si="0"/>
        <v>0</v>
      </c>
      <c r="J39" s="52"/>
    </row>
    <row r="40" spans="1:10" ht="60.75" thickBot="1" x14ac:dyDescent="0.3">
      <c r="A40" s="6" t="s">
        <v>27</v>
      </c>
      <c r="B40" s="42">
        <v>2</v>
      </c>
      <c r="C40" s="3">
        <v>2</v>
      </c>
      <c r="D40" s="36">
        <v>0</v>
      </c>
      <c r="E40" s="44">
        <f t="shared" si="5"/>
        <v>0</v>
      </c>
      <c r="F40" s="51"/>
      <c r="G40" s="59">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59">
        <v>2</v>
      </c>
      <c r="H42" s="15">
        <v>2</v>
      </c>
      <c r="I42" s="16">
        <f t="shared" si="0"/>
        <v>1</v>
      </c>
      <c r="J42" s="52"/>
    </row>
    <row r="43" spans="1:10" ht="24.75" thickBot="1" x14ac:dyDescent="0.3">
      <c r="A43" s="6" t="s">
        <v>30</v>
      </c>
      <c r="B43" s="42">
        <v>2</v>
      </c>
      <c r="C43" s="3">
        <v>2</v>
      </c>
      <c r="D43" s="36">
        <v>2</v>
      </c>
      <c r="E43" s="44">
        <f t="shared" si="6"/>
        <v>1</v>
      </c>
      <c r="F43" s="51"/>
      <c r="G43" s="59">
        <v>2</v>
      </c>
      <c r="H43" s="15">
        <v>2</v>
      </c>
      <c r="I43" s="16">
        <f t="shared" si="0"/>
        <v>1</v>
      </c>
      <c r="J43" s="52"/>
    </row>
    <row r="44" spans="1:10" ht="48.75" thickBot="1" x14ac:dyDescent="0.3">
      <c r="A44" s="6" t="s">
        <v>31</v>
      </c>
      <c r="B44" s="42">
        <v>2</v>
      </c>
      <c r="C44" s="3">
        <v>2</v>
      </c>
      <c r="D44" s="36">
        <v>2</v>
      </c>
      <c r="E44" s="44">
        <f t="shared" si="6"/>
        <v>1</v>
      </c>
      <c r="F44" s="51"/>
      <c r="G44" s="59">
        <v>2</v>
      </c>
      <c r="H44" s="15">
        <v>2</v>
      </c>
      <c r="I44" s="16">
        <f t="shared" si="0"/>
        <v>1</v>
      </c>
      <c r="J44" s="52"/>
    </row>
    <row r="45" spans="1:10" ht="48.75" thickBot="1" x14ac:dyDescent="0.3">
      <c r="A45" s="6" t="s">
        <v>32</v>
      </c>
      <c r="B45" s="42">
        <v>2</v>
      </c>
      <c r="C45" s="3">
        <v>2</v>
      </c>
      <c r="D45" s="36">
        <v>2</v>
      </c>
      <c r="E45" s="44">
        <f t="shared" si="6"/>
        <v>1</v>
      </c>
      <c r="F45" s="51"/>
      <c r="G45" s="59">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v>2</v>
      </c>
      <c r="H47" s="15">
        <v>2</v>
      </c>
      <c r="I47" s="16">
        <f t="shared" si="0"/>
        <v>1</v>
      </c>
      <c r="J47" s="52"/>
    </row>
    <row r="48" spans="1:10" ht="60.75" thickBot="1" x14ac:dyDescent="0.3">
      <c r="A48" s="6" t="s">
        <v>34</v>
      </c>
      <c r="B48" s="42">
        <v>2</v>
      </c>
      <c r="C48" s="3">
        <v>2</v>
      </c>
      <c r="D48" s="36">
        <v>2</v>
      </c>
      <c r="E48" s="44">
        <f t="shared" si="7"/>
        <v>1</v>
      </c>
      <c r="F48" s="51"/>
      <c r="G48" s="59">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v>2</v>
      </c>
      <c r="H50" s="15">
        <v>2</v>
      </c>
      <c r="I50" s="16">
        <f t="shared" si="8"/>
        <v>1</v>
      </c>
      <c r="J50" s="52"/>
    </row>
    <row r="51" spans="1:10" ht="28.5" thickBot="1" x14ac:dyDescent="0.3">
      <c r="A51" s="4" t="s">
        <v>36</v>
      </c>
      <c r="B51" s="42">
        <v>2</v>
      </c>
      <c r="C51" s="3">
        <v>2</v>
      </c>
      <c r="D51" s="36">
        <v>2</v>
      </c>
      <c r="E51" s="44">
        <f t="shared" si="9"/>
        <v>1</v>
      </c>
      <c r="F51" s="51"/>
      <c r="G51" s="59">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2</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59">
        <v>1</v>
      </c>
      <c r="H53" s="15">
        <v>1</v>
      </c>
      <c r="I53" s="16">
        <f t="shared" si="8"/>
        <v>0.5</v>
      </c>
      <c r="J53" s="61" t="s">
        <v>89</v>
      </c>
    </row>
    <row r="54" spans="1:10" ht="60.75" thickBot="1" x14ac:dyDescent="0.3">
      <c r="A54" s="6" t="s">
        <v>38</v>
      </c>
      <c r="B54" s="42">
        <v>2</v>
      </c>
      <c r="C54" s="3">
        <v>2</v>
      </c>
      <c r="D54" s="36">
        <v>2</v>
      </c>
      <c r="E54" s="44">
        <f t="shared" si="10"/>
        <v>1</v>
      </c>
      <c r="F54" s="51"/>
      <c r="G54" s="59">
        <v>1</v>
      </c>
      <c r="H54" s="15">
        <v>1</v>
      </c>
      <c r="I54" s="16">
        <f t="shared" si="8"/>
        <v>0.5</v>
      </c>
      <c r="J54" s="61" t="s">
        <v>89</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v>2</v>
      </c>
      <c r="H56" s="15">
        <v>2</v>
      </c>
      <c r="I56" s="16">
        <f t="shared" si="8"/>
        <v>1</v>
      </c>
      <c r="J56" s="52"/>
    </row>
    <row r="57" spans="1:10" ht="48.75" thickBot="1" x14ac:dyDescent="0.3">
      <c r="A57" s="6" t="s">
        <v>40</v>
      </c>
      <c r="B57" s="42">
        <v>2</v>
      </c>
      <c r="C57" s="3">
        <v>2</v>
      </c>
      <c r="D57" s="36">
        <v>2</v>
      </c>
      <c r="E57" s="44">
        <f t="shared" si="11"/>
        <v>1</v>
      </c>
      <c r="F57" s="51"/>
      <c r="G57" s="59">
        <v>2</v>
      </c>
      <c r="H57" s="15">
        <v>2</v>
      </c>
      <c r="I57" s="16">
        <f t="shared" si="8"/>
        <v>1</v>
      </c>
      <c r="J57" s="52"/>
    </row>
    <row r="58" spans="1:10" ht="36.75" thickBot="1" x14ac:dyDescent="0.3">
      <c r="A58" s="6" t="s">
        <v>41</v>
      </c>
      <c r="B58" s="42">
        <v>2</v>
      </c>
      <c r="C58" s="3">
        <v>2</v>
      </c>
      <c r="D58" s="36">
        <v>2</v>
      </c>
      <c r="E58" s="44">
        <f t="shared" si="11"/>
        <v>1</v>
      </c>
      <c r="F58" s="51"/>
      <c r="G58" s="59">
        <v>2</v>
      </c>
      <c r="H58" s="15">
        <v>2</v>
      </c>
      <c r="I58" s="16">
        <f t="shared" si="8"/>
        <v>1</v>
      </c>
      <c r="J58" s="52"/>
    </row>
    <row r="59" spans="1:10" ht="48.75" thickBot="1" x14ac:dyDescent="0.3">
      <c r="A59" s="6" t="s">
        <v>42</v>
      </c>
      <c r="B59" s="42">
        <v>2</v>
      </c>
      <c r="C59" s="3">
        <v>2</v>
      </c>
      <c r="D59" s="36">
        <v>2</v>
      </c>
      <c r="E59" s="44">
        <f t="shared" si="11"/>
        <v>1</v>
      </c>
      <c r="F59" s="51"/>
      <c r="G59" s="59">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2</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59">
        <v>2</v>
      </c>
      <c r="H61" s="15">
        <v>2</v>
      </c>
      <c r="I61" s="16">
        <f t="shared" si="8"/>
        <v>1</v>
      </c>
      <c r="J61" s="51"/>
    </row>
    <row r="62" spans="1:10" ht="36.75" thickBot="1" x14ac:dyDescent="0.3">
      <c r="A62" s="6" t="s">
        <v>44</v>
      </c>
      <c r="B62" s="42">
        <v>2</v>
      </c>
      <c r="C62" s="14">
        <v>2</v>
      </c>
      <c r="D62" s="36">
        <v>2</v>
      </c>
      <c r="E62" s="44">
        <f t="shared" si="12"/>
        <v>1</v>
      </c>
      <c r="F62" s="51"/>
      <c r="G62" s="59">
        <v>0</v>
      </c>
      <c r="H62" s="15">
        <v>0</v>
      </c>
      <c r="I62" s="16">
        <f t="shared" si="8"/>
        <v>0</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2</v>
      </c>
      <c r="H63" s="24">
        <f>SUM(H64:H65)</f>
        <v>2</v>
      </c>
      <c r="I63" s="26">
        <f t="shared" si="8"/>
        <v>0.5</v>
      </c>
      <c r="J63" s="24" t="str">
        <f>IF(I63&gt;=0.5,"Đạt","Không đạt")</f>
        <v>Đạt</v>
      </c>
    </row>
    <row r="64" spans="1:10" ht="84.75" thickBot="1" x14ac:dyDescent="0.3">
      <c r="A64" s="9" t="s">
        <v>45</v>
      </c>
      <c r="B64" s="42">
        <v>2</v>
      </c>
      <c r="C64" s="14">
        <v>2</v>
      </c>
      <c r="D64" s="36">
        <v>0</v>
      </c>
      <c r="E64" s="44">
        <f t="shared" ref="E64:E65" si="13">(D64/B64)</f>
        <v>0</v>
      </c>
      <c r="F64" s="51"/>
      <c r="G64" s="59">
        <v>0</v>
      </c>
      <c r="H64" s="15">
        <v>0</v>
      </c>
      <c r="I64" s="16">
        <f t="shared" si="8"/>
        <v>0</v>
      </c>
      <c r="J64" s="51"/>
    </row>
    <row r="65" spans="1:10" ht="108.75" thickBot="1" x14ac:dyDescent="0.3">
      <c r="A65" s="9" t="s">
        <v>46</v>
      </c>
      <c r="B65" s="42">
        <v>2</v>
      </c>
      <c r="C65" s="14">
        <v>2</v>
      </c>
      <c r="D65" s="36">
        <v>2</v>
      </c>
      <c r="E65" s="44">
        <f t="shared" si="13"/>
        <v>1</v>
      </c>
      <c r="F65" s="51"/>
      <c r="G65" s="59">
        <v>2</v>
      </c>
      <c r="H65" s="15">
        <v>2</v>
      </c>
      <c r="I65" s="16">
        <f t="shared" si="8"/>
        <v>1</v>
      </c>
      <c r="J65" s="51"/>
    </row>
    <row r="66" spans="1:10" s="17" customFormat="1" ht="48" thickBot="1" x14ac:dyDescent="0.3">
      <c r="A66" s="29" t="s">
        <v>47</v>
      </c>
      <c r="B66" s="21">
        <f>SUM(B67,B72,B75)</f>
        <v>16</v>
      </c>
      <c r="C66" s="21">
        <f>SUM(C67,C72,C75)</f>
        <v>16</v>
      </c>
      <c r="D66" s="21">
        <f>SUM(D67,D72,D75)</f>
        <v>10</v>
      </c>
      <c r="E66" s="22">
        <f>(D66/B66)</f>
        <v>0.625</v>
      </c>
      <c r="F66" s="40" t="str">
        <f>IF(E66&gt;=0.5,"Đạt","Không đạt")</f>
        <v>Đạt</v>
      </c>
      <c r="G66" s="21">
        <f>SUM(G67,G72,G75)</f>
        <v>6</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4</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59">
        <v>2</v>
      </c>
      <c r="H68" s="15">
        <v>2</v>
      </c>
      <c r="I68" s="16">
        <f t="shared" si="8"/>
        <v>1</v>
      </c>
      <c r="J68" s="51"/>
    </row>
    <row r="69" spans="1:10" ht="16.5" thickBot="1" x14ac:dyDescent="0.3">
      <c r="A69" s="9" t="s">
        <v>50</v>
      </c>
      <c r="B69" s="42">
        <v>2</v>
      </c>
      <c r="C69" s="14">
        <v>2</v>
      </c>
      <c r="D69" s="36">
        <v>2</v>
      </c>
      <c r="E69" s="44">
        <f t="shared" si="14"/>
        <v>1</v>
      </c>
      <c r="F69" s="51"/>
      <c r="G69" s="59">
        <v>0</v>
      </c>
      <c r="H69" s="15">
        <v>0</v>
      </c>
      <c r="I69" s="16">
        <f t="shared" si="8"/>
        <v>0</v>
      </c>
      <c r="J69" s="51"/>
    </row>
    <row r="70" spans="1:10" ht="48.75" thickBot="1" x14ac:dyDescent="0.3">
      <c r="A70" s="9" t="s">
        <v>51</v>
      </c>
      <c r="B70" s="42">
        <v>2</v>
      </c>
      <c r="C70" s="14">
        <v>2</v>
      </c>
      <c r="D70" s="36">
        <v>2</v>
      </c>
      <c r="E70" s="44">
        <f t="shared" si="14"/>
        <v>1</v>
      </c>
      <c r="F70" s="51"/>
      <c r="G70" s="59">
        <v>2</v>
      </c>
      <c r="H70" s="15">
        <v>2</v>
      </c>
      <c r="I70" s="16">
        <f t="shared" si="8"/>
        <v>1</v>
      </c>
      <c r="J70" s="51"/>
    </row>
    <row r="71" spans="1:10" ht="60.75" thickBot="1" x14ac:dyDescent="0.3">
      <c r="A71" s="9" t="s">
        <v>52</v>
      </c>
      <c r="B71" s="42">
        <v>2</v>
      </c>
      <c r="C71" s="14">
        <v>2</v>
      </c>
      <c r="D71" s="36">
        <v>0</v>
      </c>
      <c r="E71" s="44">
        <f t="shared" si="14"/>
        <v>0</v>
      </c>
      <c r="F71" s="51"/>
      <c r="G71" s="59">
        <v>0</v>
      </c>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2</v>
      </c>
      <c r="E73" s="44">
        <f t="shared" ref="E73:E74" si="15">(D73/B73)</f>
        <v>1</v>
      </c>
      <c r="F73" s="51"/>
      <c r="G73" s="59">
        <v>0</v>
      </c>
      <c r="H73" s="15">
        <v>0</v>
      </c>
      <c r="I73" s="16">
        <f t="shared" si="8"/>
        <v>0</v>
      </c>
      <c r="J73" s="51"/>
    </row>
    <row r="74" spans="1:10" ht="36.75" thickBot="1" x14ac:dyDescent="0.3">
      <c r="A74" s="9" t="s">
        <v>54</v>
      </c>
      <c r="B74" s="42">
        <v>2</v>
      </c>
      <c r="C74" s="14">
        <v>2</v>
      </c>
      <c r="D74" s="36">
        <v>0</v>
      </c>
      <c r="E74" s="44">
        <f t="shared" si="15"/>
        <v>0</v>
      </c>
      <c r="F74" s="51"/>
      <c r="G74" s="59">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8"/>
        <v>0.5</v>
      </c>
      <c r="J75" s="24" t="str">
        <f>IF(I75&gt;=0.5,"Đạt","Không đạt")</f>
        <v>Đạt</v>
      </c>
    </row>
    <row r="76" spans="1:10" ht="24.75" thickBot="1" x14ac:dyDescent="0.3">
      <c r="A76" s="9" t="s">
        <v>55</v>
      </c>
      <c r="B76" s="42">
        <v>2</v>
      </c>
      <c r="C76" s="14">
        <v>2</v>
      </c>
      <c r="D76" s="36">
        <v>2</v>
      </c>
      <c r="E76" s="44">
        <f t="shared" ref="E76:E77" si="16">(D76/B76)</f>
        <v>1</v>
      </c>
      <c r="F76" s="51"/>
      <c r="G76" s="59">
        <v>2</v>
      </c>
      <c r="H76" s="15">
        <v>2</v>
      </c>
      <c r="I76" s="16">
        <f t="shared" si="8"/>
        <v>1</v>
      </c>
      <c r="J76" s="51" t="s">
        <v>91</v>
      </c>
    </row>
    <row r="77" spans="1:10" ht="36.75" thickBot="1" x14ac:dyDescent="0.3">
      <c r="A77" s="9" t="s">
        <v>56</v>
      </c>
      <c r="B77" s="42">
        <v>2</v>
      </c>
      <c r="C77" s="14">
        <v>2</v>
      </c>
      <c r="D77" s="36">
        <v>0</v>
      </c>
      <c r="E77" s="44">
        <f t="shared" si="16"/>
        <v>0</v>
      </c>
      <c r="F77" s="51"/>
      <c r="G77" s="59">
        <v>0</v>
      </c>
      <c r="H77" s="15">
        <v>0</v>
      </c>
      <c r="I77" s="16">
        <f t="shared" si="8"/>
        <v>0</v>
      </c>
      <c r="J77" s="51"/>
    </row>
    <row r="78" spans="1:10" ht="16.5" thickBot="1" x14ac:dyDescent="0.3">
      <c r="A78" s="10" t="s">
        <v>57</v>
      </c>
      <c r="B78" s="41">
        <f>SUM(B16,B30,B66)</f>
        <v>88</v>
      </c>
      <c r="C78" s="5">
        <f>SUM(C16,C30,C66)</f>
        <v>88</v>
      </c>
      <c r="D78" s="12">
        <f>SUM(D16,D30,D66)</f>
        <v>76</v>
      </c>
      <c r="E78" s="57">
        <f>(D78/B78)</f>
        <v>0.86363636363636365</v>
      </c>
      <c r="F78" s="3"/>
      <c r="G78" s="58">
        <f>SUM(G16,G30,G66)</f>
        <v>61</v>
      </c>
      <c r="H78" s="12">
        <f>SUM(H16,H30,H66)</f>
        <v>61</v>
      </c>
      <c r="I78" s="57">
        <f t="shared" si="8"/>
        <v>0.69318181818181823</v>
      </c>
      <c r="J78" s="3"/>
    </row>
    <row r="79" spans="1:10" ht="16.5" thickBot="1" x14ac:dyDescent="0.3">
      <c r="A79" s="10" t="s">
        <v>58</v>
      </c>
      <c r="B79" s="41">
        <v>100</v>
      </c>
      <c r="C79" s="5">
        <f>(C78*B79)/B78</f>
        <v>100</v>
      </c>
      <c r="D79" s="13">
        <f>(D78*B79)/B78</f>
        <v>86.36363636363636</v>
      </c>
      <c r="E79" s="57">
        <f>(D79/B79)</f>
        <v>0.86363636363636365</v>
      </c>
      <c r="F79" s="3"/>
      <c r="G79" s="60">
        <f>(G78/B78)*100</f>
        <v>69.318181818181827</v>
      </c>
      <c r="H79" s="13">
        <f>(H78*B79)/B78</f>
        <v>69.318181818181813</v>
      </c>
      <c r="I79" s="57">
        <f t="shared" si="8"/>
        <v>0.69318181818181812</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c r="B86" s="72"/>
      <c r="C86" s="72"/>
      <c r="D86" s="72"/>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pc</cp:lastModifiedBy>
  <cp:lastPrinted>2018-04-25T12:35:40Z</cp:lastPrinted>
  <dcterms:created xsi:type="dcterms:W3CDTF">2018-04-22T04:07:39Z</dcterms:created>
  <dcterms:modified xsi:type="dcterms:W3CDTF">2018-05-08T13:47:10Z</dcterms:modified>
</cp:coreProperties>
</file>